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7-11 лет" sheetId="1" r:id="rId1"/>
  </sheets>
  <calcPr calcId="144525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97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58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63" i="1" l="1"/>
  <c r="L102" i="1"/>
  <c r="L198" i="1" s="1"/>
  <c r="I197" i="1"/>
  <c r="I83" i="1"/>
  <c r="G178" i="1"/>
  <c r="F198" i="1"/>
  <c r="H198" i="1"/>
  <c r="J198" i="1"/>
  <c r="G198" i="1" l="1"/>
  <c r="I198" i="1"/>
</calcChain>
</file>

<file path=xl/sharedStrings.xml><?xml version="1.0" encoding="utf-8"?>
<sst xmlns="http://schemas.openxmlformats.org/spreadsheetml/2006/main" count="278" uniqueCount="80">
  <si>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</si>
  <si>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</si>
  <si>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</si>
  <si>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</si>
  <si>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</si>
  <si>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</si>
  <si>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</si>
  <si>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</si>
  <si>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</si>
  <si>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</si>
  <si>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</si>
  <si>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</si>
  <si>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</si>
  <si>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</si>
  <si>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</si>
  <si>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</si>
  <si>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</si>
  <si>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</si>
  <si>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</si>
  <si>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</si>
  <si>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</si>
  <si>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</si>
  <si>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</si>
  <si>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</si>
  <si>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</si>
  <si>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</si>
  <si>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</si>
  <si>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</si>
  <si>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</si>
  <si>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</si>
  <si>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</si>
  <si>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</si>
  <si>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</si>
  <si>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</si>
  <si>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</si>
  <si>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</si>
  <si>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</si>
  <si>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</si>
  <si>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д.Салтыки</t>
  </si>
  <si>
    <t>директор</t>
  </si>
  <si>
    <t>Перминов С.В.</t>
  </si>
  <si>
    <t xml:space="preserve">Кофейный напиток на молоке </t>
  </si>
  <si>
    <t>Хлеб пшеничный</t>
  </si>
  <si>
    <t>Хлеб ржано-пшеничный</t>
  </si>
  <si>
    <t>Котлета рыбная</t>
  </si>
  <si>
    <t>Макароные изделия отварные</t>
  </si>
  <si>
    <t>Соус красный  основной</t>
  </si>
  <si>
    <t>Чай с сахаром</t>
  </si>
  <si>
    <t>Котлета рублен из птицы</t>
  </si>
  <si>
    <t>Компот из смеси сухофруктов</t>
  </si>
  <si>
    <t>Салат из свеклы с солен.огурцами</t>
  </si>
  <si>
    <t>21**</t>
  </si>
  <si>
    <t>Каша рассыпчатая гречневая</t>
  </si>
  <si>
    <t>Компот из свежих плодов</t>
  </si>
  <si>
    <t>Печень по строгановски</t>
  </si>
  <si>
    <t>Плов из курицы</t>
  </si>
  <si>
    <t>Какао с молоком</t>
  </si>
  <si>
    <t>Рагу из овощей с курицей</t>
  </si>
  <si>
    <t>224**</t>
  </si>
  <si>
    <t>Салат из свеклы отварной</t>
  </si>
  <si>
    <t>492**</t>
  </si>
  <si>
    <t>Рыба туш.в т.с. с овощами</t>
  </si>
  <si>
    <t>100\50</t>
  </si>
  <si>
    <t>Пюре картофельное</t>
  </si>
  <si>
    <t>Яйцо вареное</t>
  </si>
  <si>
    <t>54-2з-2020*</t>
  </si>
  <si>
    <t>Салат из св.огурцов и помидоров</t>
  </si>
  <si>
    <t>Салат из моркови</t>
  </si>
  <si>
    <t xml:space="preserve">Салат из белокоч. капусты </t>
  </si>
  <si>
    <t>Салат Студенческий</t>
  </si>
  <si>
    <t>41**</t>
  </si>
  <si>
    <t>Огурец в нарезке</t>
  </si>
  <si>
    <t>Капуста тушеная</t>
  </si>
  <si>
    <t>Каша ячневая молочная вязкая</t>
  </si>
  <si>
    <t>180/5</t>
  </si>
  <si>
    <t>302**</t>
  </si>
  <si>
    <t>354**</t>
  </si>
  <si>
    <t>Макароные изделия с тертым сыром</t>
  </si>
  <si>
    <t>150/22/8</t>
  </si>
  <si>
    <t>333**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</si>
</sst>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5CE"/>
      </patternFill>
    </fill>
    <fill>
      <patternFill patternType="solid">
        <fgColor theme="7" tint="0.79998168889431442"/>
        <bgColor rgb="FFFFFFD7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1" fontId="12" fillId="4" borderId="1" xfId="0" applyNumberFormat="1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protection locked="0"/>
    </xf>
    <xf numFmtId="2" fontId="13" fillId="4" borderId="2" xfId="0" applyNumberFormat="1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3" fillId="5" borderId="2" xfId="0" applyFont="1" applyFill="1" applyBorder="1" applyAlignment="1" applyProtection="1">
      <protection locked="0"/>
    </xf>
    <xf numFmtId="0" fontId="13" fillId="5" borderId="5" xfId="0" applyFont="1" applyFill="1" applyBorder="1" applyAlignment="1" applyProtection="1">
      <protection locked="0"/>
    </xf>
    <xf numFmtId="49" fontId="13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" xfId="0" applyNumberFormat="1" applyFont="1" applyFill="1" applyBorder="1" applyAlignment="1" applyProtection="1">
      <protection locked="0"/>
    </xf>
    <xf numFmtId="2" fontId="12" fillId="4" borderId="2" xfId="0" applyNumberFormat="1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23" xfId="0" applyNumberFormat="1" applyFill="1" applyBorder="1" applyAlignment="1" applyProtection="1">
      <protection locked="0"/>
    </xf>
    <xf numFmtId="2" fontId="0" fillId="4" borderId="6" xfId="0" applyNumberFormat="1" applyFill="1" applyBorder="1" applyAlignment="1" applyProtection="1">
      <protection locked="0"/>
    </xf>
    <xf numFmtId="2" fontId="0" fillId="4" borderId="24" xfId="0" applyNumberFormat="1" applyFill="1" applyBorder="1" applyAlignment="1" applyProtection="1">
      <protection locked="0"/>
    </xf>
    <xf numFmtId="2" fontId="13" fillId="5" borderId="2" xfId="0" applyNumberFormat="1" applyFont="1" applyFill="1" applyBorder="1" applyAlignment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protection locked="0"/>
    </xf>
    <xf numFmtId="0" fontId="0" fillId="6" borderId="25" xfId="0" applyFont="1" applyFill="1" applyBorder="1" applyAlignment="1" applyProtection="1"/>
    <xf numFmtId="1" fontId="0" fillId="5" borderId="2" xfId="0" applyNumberFormat="1" applyFont="1" applyFill="1" applyBorder="1" applyAlignment="1" applyProtection="1">
      <alignment horizontal="right"/>
      <protection locked="0"/>
    </xf>
    <xf numFmtId="2" fontId="13" fillId="5" borderId="2" xfId="0" applyNumberFormat="1" applyFont="1" applyFill="1" applyBorder="1" applyAlignment="1" applyProtection="1"/>
    <xf numFmtId="0" fontId="0" fillId="5" borderId="1" xfId="0" applyFill="1" applyBorder="1" applyAlignment="1" applyProtection="1">
      <protection locked="0"/>
    </xf>
    <xf numFmtId="0" fontId="13" fillId="5" borderId="2" xfId="0" applyFont="1" applyFill="1" applyBorder="1" applyAlignment="1" applyProtection="1"/>
    <xf numFmtId="0" fontId="13" fillId="5" borderId="2" xfId="0" applyFont="1" applyFill="1" applyBorder="1" applyAlignment="1" applyProtection="1">
      <alignment horizontal="right"/>
    </xf>
    <xf numFmtId="0" fontId="13" fillId="4" borderId="2" xfId="0" applyFont="1" applyFill="1" applyBorder="1" applyAlignment="1" applyProtection="1"/>
    <xf numFmtId="0" fontId="13" fillId="4" borderId="2" xfId="0" applyFont="1" applyFill="1" applyBorder="1" applyAlignment="1" applyProtection="1">
      <alignment horizontal="right"/>
    </xf>
    <xf numFmtId="0" fontId="0" fillId="5" borderId="6" xfId="0" applyFont="1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protection locked="0"/>
    </xf>
    <xf numFmtId="2" fontId="13" fillId="4" borderId="2" xfId="0" applyNumberFormat="1" applyFont="1" applyFill="1" applyBorder="1" applyAlignment="1" applyProtection="1">
      <alignment horizontal="right"/>
    </xf>
    <xf numFmtId="2" fontId="13" fillId="5" borderId="26" xfId="0" applyNumberFormat="1" applyFont="1" applyFill="1" applyBorder="1" applyAlignment="1" applyProtection="1">
      <alignment horizontal="right"/>
    </xf>
    <xf numFmtId="2" fontId="13" fillId="4" borderId="27" xfId="0" applyNumberFormat="1" applyFont="1" applyFill="1" applyBorder="1" applyAlignment="1" applyProtection="1"/>
    <xf numFmtId="0" fontId="13" fillId="4" borderId="27" xfId="0" applyFont="1" applyFill="1" applyBorder="1" applyAlignment="1" applyProtection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/>
    <xf numFmtId="0" fontId="13" fillId="5" borderId="5" xfId="0" applyFont="1" applyFill="1" applyBorder="1" applyAlignment="1" applyProtection="1"/>
    <xf numFmtId="1" fontId="12" fillId="5" borderId="2" xfId="0" applyNumberFormat="1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protection locked="0"/>
    </xf>
    <xf numFmtId="2" fontId="13" fillId="5" borderId="5" xfId="0" applyNumberFormat="1" applyFont="1" applyFill="1" applyBorder="1" applyAlignment="1" applyProtection="1"/>
    <xf numFmtId="0" fontId="13" fillId="5" borderId="28" xfId="0" applyFont="1" applyFill="1" applyBorder="1" applyAlignment="1" applyProtection="1"/>
    <xf numFmtId="2" fontId="13" fillId="5" borderId="26" xfId="0" applyNumberFormat="1" applyFont="1" applyFill="1" applyBorder="1" applyAlignment="1" applyProtection="1"/>
    <xf numFmtId="1" fontId="12" fillId="7" borderId="2" xfId="0" applyNumberFormat="1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4" xfId="0" applyNumberFormat="1" applyFill="1" applyBorder="1" applyAlignment="1" applyProtection="1">
      <protection locked="0"/>
    </xf>
    <xf numFmtId="0" fontId="0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protection locked="0"/>
    </xf>
    <xf numFmtId="2" fontId="13" fillId="7" borderId="2" xfId="0" applyNumberFormat="1" applyFont="1" applyFill="1" applyBorder="1" applyAlignment="1" applyProtection="1"/>
    <xf numFmtId="2" fontId="0" fillId="7" borderId="4" xfId="0" applyNumberFormat="1" applyFill="1" applyBorder="1" applyAlignment="1" applyProtection="1">
      <protection locked="0"/>
    </xf>
    <xf numFmtId="2" fontId="0" fillId="7" borderId="23" xfId="0" applyNumberFormat="1" applyFill="1" applyBorder="1" applyAlignment="1" applyProtection="1">
      <protection locked="0"/>
    </xf>
    <xf numFmtId="2" fontId="0" fillId="7" borderId="2" xfId="0" applyNumberFormat="1" applyFill="1" applyBorder="1" applyAlignment="1" applyProtection="1">
      <protection locked="0"/>
    </xf>
    <xf numFmtId="0" fontId="13" fillId="7" borderId="2" xfId="0" applyFont="1" applyFill="1" applyBorder="1" applyAlignment="1" applyProtection="1"/>
    <xf numFmtId="2" fontId="13" fillId="7" borderId="27" xfId="0" applyNumberFormat="1" applyFont="1" applyFill="1" applyBorder="1" applyAlignment="1" applyProtection="1"/>
    <xf numFmtId="0" fontId="13" fillId="7" borderId="2" xfId="0" applyFont="1" applyFill="1" applyBorder="1" applyAlignment="1" applyProtection="1">
      <alignment wrapText="1"/>
    </xf>
    <xf numFmtId="0" fontId="13" fillId="4" borderId="5" xfId="0" applyFont="1" applyFill="1" applyBorder="1" applyAlignment="1" applyProtection="1"/>
    <xf numFmtId="0" fontId="13" fillId="4" borderId="2" xfId="0" applyFont="1" applyFill="1" applyBorder="1" applyAlignment="1" applyProtection="1">
      <alignment horizontal="right" vertical="center"/>
    </xf>
    <xf numFmtId="2" fontId="13" fillId="4" borderId="2" xfId="0" applyNumberFormat="1" applyFont="1" applyFill="1" applyBorder="1" applyAlignment="1" applyProtection="1">
      <alignment horizontal="right" vertical="center"/>
    </xf>
    <xf numFmtId="0" fontId="13" fillId="4" borderId="5" xfId="0" applyFont="1" applyFill="1" applyBorder="1" applyAlignment="1" applyProtection="1">
      <alignment horizontal="right"/>
    </xf>
    <xf numFmtId="2" fontId="13" fillId="4" borderId="2" xfId="0" applyNumberFormat="1" applyFont="1" applyFill="1" applyBorder="1" applyAlignment="1" applyProtection="1"/>
    <xf numFmtId="0" fontId="12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protection locked="0"/>
    </xf>
    <xf numFmtId="0" fontId="17" fillId="8" borderId="2" xfId="0" applyFont="1" applyFill="1" applyBorder="1"/>
    <xf numFmtId="2" fontId="17" fillId="8" borderId="2" xfId="0" applyNumberFormat="1" applyFont="1" applyFill="1" applyBorder="1"/>
    <xf numFmtId="0" fontId="13" fillId="7" borderId="2" xfId="0" applyFont="1" applyFill="1" applyBorder="1" applyAlignment="1" applyProtection="1">
      <alignment horizontal="right"/>
    </xf>
    <xf numFmtId="0" fontId="17" fillId="8" borderId="2" xfId="0" applyFont="1" applyFill="1" applyBorder="1" applyAlignment="1" applyProtection="1">
      <alignment horizontal="right"/>
    </xf>
    <xf numFmtId="0" fontId="17" fillId="8" borderId="2" xfId="0" applyFont="1" applyFill="1" applyBorder="1" applyAlignment="1" applyProtection="1"/>
    <xf numFmtId="2" fontId="13" fillId="7" borderId="5" xfId="0" applyNumberFormat="1" applyFont="1" applyFill="1" applyBorder="1" applyAlignment="1" applyProtection="1"/>
    <xf numFmtId="1" fontId="18" fillId="5" borderId="2" xfId="0" applyNumberFormat="1" applyFont="1" applyFill="1" applyBorder="1" applyAlignment="1" applyProtection="1">
      <protection locked="0"/>
    </xf>
    <xf numFmtId="0" fontId="17" fillId="9" borderId="2" xfId="0" applyFont="1" applyFill="1" applyBorder="1" applyAlignment="1" applyProtection="1"/>
    <xf numFmtId="0" fontId="16" fillId="2" borderId="17" xfId="0" applyFont="1" applyFill="1" applyBorder="1" applyAlignment="1" applyProtection="1">
      <alignment horizontal="right" wrapText="1"/>
      <protection locked="0"/>
    </xf>
    <xf numFmtId="0" fontId="3" fillId="0" borderId="2" xfId="0" applyFont="1" applyBorder="1" applyAlignment="1">
      <alignment wrapText="1"/>
    </xf>
    <xf numFmtId="2" fontId="13" fillId="4" borderId="5" xfId="0" applyNumberFormat="1" applyFont="1" applyFill="1" applyBorder="1" applyAlignment="1" applyProtection="1"/>
    <xf numFmtId="0" fontId="13" fillId="7" borderId="27" xfId="0" applyFont="1" applyFill="1" applyBorder="1" applyAlignment="1" applyProtection="1"/>
    <xf numFmtId="0" fontId="15" fillId="10" borderId="2" xfId="0" applyFont="1" applyFill="1" applyBorder="1" applyAlignment="1" applyProtection="1"/>
    <xf numFmtId="0" fontId="1" fillId="9" borderId="25" xfId="0" applyFont="1" applyFill="1" applyBorder="1" applyAlignment="1" applyProtection="1"/>
    <xf numFmtId="0" fontId="12" fillId="11" borderId="2" xfId="0" applyFont="1" applyFill="1" applyBorder="1" applyAlignment="1" applyProtection="1">
      <alignment wrapText="1"/>
      <protection locked="0"/>
    </xf>
    <xf numFmtId="0" fontId="0" fillId="11" borderId="4" xfId="0" applyFont="1" applyFill="1" applyBorder="1" applyAlignment="1" applyProtection="1">
      <alignment wrapText="1"/>
      <protection locked="0"/>
    </xf>
    <xf numFmtId="0" fontId="0" fillId="11" borderId="2" xfId="0" applyFont="1" applyFill="1" applyBorder="1" applyAlignment="1" applyProtection="1">
      <alignment wrapText="1"/>
      <protection locked="0"/>
    </xf>
    <xf numFmtId="0" fontId="13" fillId="11" borderId="2" xfId="0" applyFont="1" applyFill="1" applyBorder="1" applyAlignment="1" applyProtection="1"/>
    <xf numFmtId="0" fontId="16" fillId="2" borderId="15" xfId="0" applyFont="1" applyFill="1" applyBorder="1" applyAlignment="1" applyProtection="1">
      <alignment horizontal="right" wrapText="1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13" fillId="4" borderId="27" xfId="0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13" fillId="7" borderId="28" xfId="0" applyFont="1" applyFill="1" applyBorder="1" applyAlignment="1" applyProtection="1"/>
    <xf numFmtId="0" fontId="0" fillId="4" borderId="2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protection locked="0"/>
    </xf>
    <xf numFmtId="0" fontId="13" fillId="5" borderId="2" xfId="0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3" fillId="2" borderId="2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8" sqref="A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8" t="s">
        <v>38</v>
      </c>
      <c r="D1" s="149"/>
      <c r="E1" s="149"/>
      <c r="F1" s="12" t="s">
        <v>16</v>
      </c>
      <c r="G1" s="2" t="s">
        <v>17</v>
      </c>
      <c r="H1" s="150" t="s">
        <v>39</v>
      </c>
      <c r="I1" s="150"/>
      <c r="J1" s="150"/>
      <c r="K1" s="150"/>
    </row>
    <row r="2" spans="1:12" ht="18" x14ac:dyDescent="0.2">
      <c r="A2" s="35" t="s">
        <v>6</v>
      </c>
      <c r="C2" s="2"/>
      <c r="G2" s="2" t="s">
        <v>18</v>
      </c>
      <c r="H2" s="150" t="s">
        <v>40</v>
      </c>
      <c r="I2" s="150"/>
      <c r="J2" s="150"/>
      <c r="K2" s="1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143" t="s">
        <v>73</v>
      </c>
      <c r="F6" s="144" t="s">
        <v>74</v>
      </c>
      <c r="G6" s="70">
        <v>6.2</v>
      </c>
      <c r="H6" s="70">
        <v>7.2</v>
      </c>
      <c r="I6" s="70">
        <v>32.200000000000003</v>
      </c>
      <c r="J6" s="70">
        <v>219</v>
      </c>
      <c r="K6" s="56" t="s">
        <v>75</v>
      </c>
      <c r="L6" s="39"/>
    </row>
    <row r="7" spans="1:12" ht="15" x14ac:dyDescent="0.25">
      <c r="A7" s="23"/>
      <c r="B7" s="15"/>
      <c r="C7" s="11"/>
      <c r="D7" s="140" t="s">
        <v>21</v>
      </c>
      <c r="E7" s="53"/>
      <c r="F7" s="53"/>
      <c r="G7" s="54"/>
      <c r="H7" s="54"/>
      <c r="I7" s="54"/>
      <c r="J7" s="54"/>
      <c r="K7" s="53"/>
      <c r="L7" s="41"/>
    </row>
    <row r="8" spans="1:12" ht="15" x14ac:dyDescent="0.25">
      <c r="A8" s="23"/>
      <c r="B8" s="15"/>
      <c r="C8" s="11"/>
      <c r="D8" s="7" t="s">
        <v>22</v>
      </c>
      <c r="E8" s="58" t="s">
        <v>41</v>
      </c>
      <c r="F8" s="59">
        <v>200</v>
      </c>
      <c r="G8" s="54">
        <v>1.4</v>
      </c>
      <c r="H8" s="54">
        <v>2</v>
      </c>
      <c r="I8" s="54">
        <v>22.4</v>
      </c>
      <c r="J8" s="60">
        <v>116</v>
      </c>
      <c r="K8" s="61">
        <v>383</v>
      </c>
      <c r="L8" s="41"/>
    </row>
    <row r="9" spans="1:12" ht="15" x14ac:dyDescent="0.25">
      <c r="A9" s="23"/>
      <c r="B9" s="15"/>
      <c r="C9" s="11"/>
      <c r="D9" s="7" t="s">
        <v>23</v>
      </c>
      <c r="E9" s="62" t="s">
        <v>42</v>
      </c>
      <c r="F9" s="63">
        <v>30</v>
      </c>
      <c r="G9" s="66">
        <v>2.25</v>
      </c>
      <c r="H9" s="66">
        <v>0.33</v>
      </c>
      <c r="I9" s="67">
        <v>3.38</v>
      </c>
      <c r="J9" s="66">
        <v>52.88</v>
      </c>
      <c r="K9" s="42"/>
      <c r="L9" s="41"/>
    </row>
    <row r="10" spans="1:12" ht="15" x14ac:dyDescent="0.25">
      <c r="A10" s="23"/>
      <c r="B10" s="15"/>
      <c r="C10" s="11"/>
      <c r="D10" s="7" t="s">
        <v>23</v>
      </c>
      <c r="E10" s="64" t="s">
        <v>43</v>
      </c>
      <c r="F10" s="65">
        <v>20</v>
      </c>
      <c r="G10" s="68">
        <v>0.82</v>
      </c>
      <c r="H10" s="68">
        <v>0.27</v>
      </c>
      <c r="I10" s="69">
        <v>3.46</v>
      </c>
      <c r="J10" s="68">
        <v>36</v>
      </c>
      <c r="K10" s="42"/>
      <c r="L10" s="41"/>
    </row>
    <row r="11" spans="1:12" ht="15" x14ac:dyDescent="0.25">
      <c r="A11" s="23"/>
      <c r="B11" s="15"/>
      <c r="C11" s="11"/>
      <c r="D11" s="55" t="s">
        <v>25</v>
      </c>
      <c r="E11" s="77" t="s">
        <v>67</v>
      </c>
      <c r="F11" s="57">
        <v>60</v>
      </c>
      <c r="G11" s="75">
        <v>0.65</v>
      </c>
      <c r="H11" s="75">
        <v>0.11</v>
      </c>
      <c r="I11" s="75">
        <v>5.17</v>
      </c>
      <c r="J11" s="70">
        <v>24.24</v>
      </c>
      <c r="K11" s="56">
        <v>71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v>495</v>
      </c>
      <c r="G13" s="19">
        <f>SUM(G6:G12)</f>
        <v>11.32</v>
      </c>
      <c r="H13" s="19">
        <f>SUM(H6:H12)</f>
        <v>9.9099999999999984</v>
      </c>
      <c r="I13" s="19">
        <f>SUM(I6:I12)</f>
        <v>66.61</v>
      </c>
      <c r="J13" s="19">
        <f>SUM(J6:J12)</f>
        <v>448.12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45" t="s">
        <v>4</v>
      </c>
      <c r="D24" s="146"/>
      <c r="E24" s="31"/>
      <c r="F24" s="32">
        <f>F13+F23</f>
        <v>495</v>
      </c>
      <c r="G24" s="32">
        <f t="shared" ref="G24:J24" si="2">G13+G23</f>
        <v>11.32</v>
      </c>
      <c r="H24" s="32">
        <f t="shared" si="2"/>
        <v>9.9099999999999984</v>
      </c>
      <c r="I24" s="32">
        <f t="shared" si="2"/>
        <v>66.61</v>
      </c>
      <c r="J24" s="32">
        <f t="shared" si="2"/>
        <v>448.12</v>
      </c>
      <c r="K24" s="32"/>
      <c r="L24" s="32">
        <f t="shared" ref="L24" si="3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1" t="s">
        <v>44</v>
      </c>
      <c r="F25" s="72">
        <v>100</v>
      </c>
      <c r="G25" s="75">
        <v>16.100000000000001</v>
      </c>
      <c r="H25" s="75">
        <v>17.75</v>
      </c>
      <c r="I25" s="75">
        <v>12.88</v>
      </c>
      <c r="J25" s="75">
        <v>275.5</v>
      </c>
      <c r="K25" s="76">
        <v>255</v>
      </c>
      <c r="L25" s="39"/>
    </row>
    <row r="26" spans="1:12" ht="15.75" thickBot="1" x14ac:dyDescent="0.3">
      <c r="A26" s="14"/>
      <c r="B26" s="15"/>
      <c r="C26" s="11"/>
      <c r="D26" s="5" t="s">
        <v>21</v>
      </c>
      <c r="E26" s="56" t="s">
        <v>45</v>
      </c>
      <c r="F26" s="57">
        <v>150</v>
      </c>
      <c r="G26" s="75">
        <v>5.52</v>
      </c>
      <c r="H26" s="75">
        <v>4.5199999999999996</v>
      </c>
      <c r="I26" s="75">
        <v>26.45</v>
      </c>
      <c r="J26" s="75">
        <v>168.45</v>
      </c>
      <c r="K26" s="77">
        <v>309</v>
      </c>
      <c r="L26" s="41"/>
    </row>
    <row r="27" spans="1:12" ht="15" x14ac:dyDescent="0.25">
      <c r="A27" s="14"/>
      <c r="B27" s="15"/>
      <c r="C27" s="11"/>
      <c r="D27" s="5" t="s">
        <v>21</v>
      </c>
      <c r="E27" s="73" t="s">
        <v>46</v>
      </c>
      <c r="F27" s="74">
        <v>50</v>
      </c>
      <c r="G27" s="75">
        <v>0.39</v>
      </c>
      <c r="H27" s="75">
        <v>1.1200000000000001</v>
      </c>
      <c r="I27" s="75">
        <v>3.05</v>
      </c>
      <c r="J27" s="75">
        <v>23.67</v>
      </c>
      <c r="K27" s="78">
        <v>334</v>
      </c>
      <c r="L27" s="41"/>
    </row>
    <row r="28" spans="1:12" ht="15" x14ac:dyDescent="0.25">
      <c r="A28" s="14"/>
      <c r="B28" s="15"/>
      <c r="C28" s="11"/>
      <c r="D28" s="7" t="s">
        <v>22</v>
      </c>
      <c r="E28" s="79" t="s">
        <v>47</v>
      </c>
      <c r="F28" s="80">
        <v>200</v>
      </c>
      <c r="G28" s="85">
        <v>0.2</v>
      </c>
      <c r="H28" s="85">
        <v>0</v>
      </c>
      <c r="I28" s="85">
        <v>14</v>
      </c>
      <c r="J28" s="85">
        <v>77.33</v>
      </c>
      <c r="K28" s="80">
        <v>376</v>
      </c>
      <c r="L28" s="41"/>
    </row>
    <row r="29" spans="1:12" ht="15" x14ac:dyDescent="0.25">
      <c r="A29" s="14"/>
      <c r="B29" s="15"/>
      <c r="C29" s="11"/>
      <c r="D29" s="7" t="s">
        <v>23</v>
      </c>
      <c r="E29" s="81" t="s">
        <v>42</v>
      </c>
      <c r="F29" s="82">
        <v>30</v>
      </c>
      <c r="G29" s="86">
        <v>2.25</v>
      </c>
      <c r="H29" s="86">
        <v>0.33</v>
      </c>
      <c r="I29" s="86">
        <v>3.38</v>
      </c>
      <c r="J29" s="86">
        <v>52.88</v>
      </c>
      <c r="K29" s="42"/>
      <c r="L29" s="41"/>
    </row>
    <row r="30" spans="1:12" ht="15" x14ac:dyDescent="0.25">
      <c r="A30" s="14"/>
      <c r="B30" s="15"/>
      <c r="C30" s="11"/>
      <c r="D30" s="7" t="s">
        <v>23</v>
      </c>
      <c r="E30" s="83" t="s">
        <v>43</v>
      </c>
      <c r="F30" s="84">
        <v>20</v>
      </c>
      <c r="G30" s="75">
        <v>0.82</v>
      </c>
      <c r="H30" s="75">
        <v>0.27</v>
      </c>
      <c r="I30" s="75">
        <v>3.46</v>
      </c>
      <c r="J30" s="75">
        <v>36</v>
      </c>
      <c r="K30" s="42"/>
      <c r="L30" s="41"/>
    </row>
    <row r="31" spans="1:12" ht="15" x14ac:dyDescent="0.25">
      <c r="A31" s="14"/>
      <c r="B31" s="15"/>
      <c r="C31" s="11"/>
      <c r="D31" s="55" t="s">
        <v>25</v>
      </c>
      <c r="E31" s="79" t="s">
        <v>68</v>
      </c>
      <c r="F31" s="59">
        <v>60</v>
      </c>
      <c r="G31" s="87">
        <v>0.85</v>
      </c>
      <c r="H31" s="87">
        <v>3.05</v>
      </c>
      <c r="I31" s="87">
        <v>5.41</v>
      </c>
      <c r="J31" s="87">
        <v>52.44</v>
      </c>
      <c r="K31" s="139">
        <v>45</v>
      </c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610</v>
      </c>
      <c r="G33" s="19">
        <f t="shared" ref="G33" si="4">SUM(G25:G32)</f>
        <v>26.130000000000003</v>
      </c>
      <c r="H33" s="19">
        <f t="shared" ref="H33" si="5">SUM(H25:H32)</f>
        <v>27.04</v>
      </c>
      <c r="I33" s="19">
        <f t="shared" ref="I33" si="6">SUM(I25:I32)</f>
        <v>68.63</v>
      </c>
      <c r="J33" s="19">
        <f t="shared" ref="J33:L33" si="7">SUM(J25:J32)</f>
        <v>686.27</v>
      </c>
      <c r="K33" s="25"/>
      <c r="L33" s="19">
        <f t="shared" si="7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145" t="s">
        <v>4</v>
      </c>
      <c r="D44" s="146"/>
      <c r="E44" s="31"/>
      <c r="F44" s="32">
        <f>F33+F43</f>
        <v>610</v>
      </c>
      <c r="G44" s="32">
        <f t="shared" ref="G44" si="12">G33+G43</f>
        <v>26.130000000000003</v>
      </c>
      <c r="H44" s="32">
        <f t="shared" ref="H44" si="13">H33+H43</f>
        <v>27.04</v>
      </c>
      <c r="I44" s="32">
        <f t="shared" ref="I44" si="14">I33+I43</f>
        <v>68.63</v>
      </c>
      <c r="J44" s="32">
        <f t="shared" ref="J44:L44" si="15">J33+J43</f>
        <v>686.27</v>
      </c>
      <c r="K44" s="32"/>
      <c r="L44" s="32">
        <f t="shared" si="15"/>
        <v>0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117" t="s">
        <v>57</v>
      </c>
      <c r="F45" s="98">
        <v>290</v>
      </c>
      <c r="G45" s="118">
        <v>23.07</v>
      </c>
      <c r="H45" s="118">
        <v>29.39</v>
      </c>
      <c r="I45" s="118">
        <v>27.3</v>
      </c>
      <c r="J45" s="118">
        <v>462.87</v>
      </c>
      <c r="K45" s="135" t="s">
        <v>58</v>
      </c>
      <c r="L45" s="39"/>
    </row>
    <row r="46" spans="1:12" ht="15" x14ac:dyDescent="0.25">
      <c r="A46" s="23"/>
      <c r="B46" s="15"/>
      <c r="C46" s="11"/>
      <c r="D46" s="5" t="s">
        <v>21</v>
      </c>
      <c r="E46" s="77"/>
      <c r="F46" s="91"/>
      <c r="G46" s="75"/>
      <c r="H46" s="75"/>
      <c r="I46" s="75"/>
      <c r="J46" s="75"/>
      <c r="K46" s="77"/>
      <c r="L46" s="89"/>
    </row>
    <row r="47" spans="1:12" ht="15" x14ac:dyDescent="0.25">
      <c r="A47" s="23"/>
      <c r="B47" s="15"/>
      <c r="C47" s="11"/>
      <c r="D47" s="7" t="s">
        <v>22</v>
      </c>
      <c r="E47" s="77" t="s">
        <v>49</v>
      </c>
      <c r="F47" s="92">
        <v>200</v>
      </c>
      <c r="G47" s="75">
        <v>0.04</v>
      </c>
      <c r="H47" s="75">
        <v>0</v>
      </c>
      <c r="I47" s="75">
        <v>24.76</v>
      </c>
      <c r="J47" s="75">
        <v>94.2</v>
      </c>
      <c r="K47" s="77">
        <v>349</v>
      </c>
      <c r="L47" s="41"/>
    </row>
    <row r="48" spans="1:12" ht="15" x14ac:dyDescent="0.25">
      <c r="A48" s="23"/>
      <c r="B48" s="15"/>
      <c r="C48" s="11"/>
      <c r="D48" s="7" t="s">
        <v>23</v>
      </c>
      <c r="E48" s="93" t="s">
        <v>42</v>
      </c>
      <c r="F48" s="94">
        <v>30</v>
      </c>
      <c r="G48" s="86">
        <v>2.25</v>
      </c>
      <c r="H48" s="86">
        <v>0.33</v>
      </c>
      <c r="I48" s="86">
        <v>3.38</v>
      </c>
      <c r="J48" s="86">
        <v>52.88</v>
      </c>
      <c r="K48" s="42"/>
      <c r="L48" s="41"/>
    </row>
    <row r="49" spans="1:12" ht="15" x14ac:dyDescent="0.25">
      <c r="A49" s="23"/>
      <c r="B49" s="15"/>
      <c r="C49" s="11"/>
      <c r="D49" s="7" t="s">
        <v>23</v>
      </c>
      <c r="E49" s="81" t="s">
        <v>43</v>
      </c>
      <c r="F49" s="82">
        <v>20</v>
      </c>
      <c r="G49" s="95">
        <v>0.82</v>
      </c>
      <c r="H49" s="95">
        <v>0.27</v>
      </c>
      <c r="I49" s="95">
        <v>3.46</v>
      </c>
      <c r="J49" s="95">
        <v>36</v>
      </c>
      <c r="K49" s="42"/>
      <c r="L49" s="41"/>
    </row>
    <row r="50" spans="1:12" ht="15" x14ac:dyDescent="0.25">
      <c r="A50" s="23"/>
      <c r="B50" s="15"/>
      <c r="C50" s="11"/>
      <c r="D50" s="55" t="s">
        <v>25</v>
      </c>
      <c r="E50" s="96" t="s">
        <v>50</v>
      </c>
      <c r="F50" s="92">
        <v>60</v>
      </c>
      <c r="G50" s="97">
        <v>0.68</v>
      </c>
      <c r="H50" s="97">
        <v>5.33</v>
      </c>
      <c r="I50" s="97">
        <v>3.1</v>
      </c>
      <c r="J50" s="97">
        <v>62.25</v>
      </c>
      <c r="K50" s="78" t="s">
        <v>51</v>
      </c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600</v>
      </c>
      <c r="G52" s="19">
        <f>SUM(G45:G51)</f>
        <v>26.86</v>
      </c>
      <c r="H52" s="19">
        <f>SUM(H45:H51)</f>
        <v>35.32</v>
      </c>
      <c r="I52" s="19">
        <f>SUM(I45:I51)</f>
        <v>62.000000000000007</v>
      </c>
      <c r="J52" s="19">
        <f>SUM(J45:J51)</f>
        <v>708.2</v>
      </c>
      <c r="K52" s="25"/>
      <c r="L52" s="19">
        <f>SUM(L45:L51)</f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145" t="s">
        <v>4</v>
      </c>
      <c r="D63" s="146"/>
      <c r="E63" s="31"/>
      <c r="F63" s="32">
        <f>F52+F62</f>
        <v>600</v>
      </c>
      <c r="G63" s="32">
        <f t="shared" ref="G63" si="20">G52+G62</f>
        <v>26.86</v>
      </c>
      <c r="H63" s="32">
        <f t="shared" ref="H63" si="21">H52+H62</f>
        <v>35.32</v>
      </c>
      <c r="I63" s="32">
        <f t="shared" ref="I63" si="22">I52+I62</f>
        <v>62.000000000000007</v>
      </c>
      <c r="J63" s="32">
        <f t="shared" ref="J63:L63" si="23">J52+J62</f>
        <v>708.2</v>
      </c>
      <c r="K63" s="32"/>
      <c r="L63" s="32">
        <f t="shared" si="23"/>
        <v>0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21</v>
      </c>
      <c r="E64" s="90" t="s">
        <v>48</v>
      </c>
      <c r="F64" s="78">
        <v>100</v>
      </c>
      <c r="G64" s="75">
        <v>12.13</v>
      </c>
      <c r="H64" s="75">
        <v>17.399999999999999</v>
      </c>
      <c r="I64" s="75">
        <v>9.86</v>
      </c>
      <c r="J64" s="75">
        <v>245</v>
      </c>
      <c r="K64" s="77">
        <v>307</v>
      </c>
      <c r="L64" s="39"/>
    </row>
    <row r="65" spans="1:12" ht="15.75" thickBot="1" x14ac:dyDescent="0.3">
      <c r="A65" s="23"/>
      <c r="B65" s="15"/>
      <c r="C65" s="11"/>
      <c r="D65" s="5" t="s">
        <v>21</v>
      </c>
      <c r="E65" s="129" t="s">
        <v>52</v>
      </c>
      <c r="F65" s="91">
        <v>150</v>
      </c>
      <c r="G65" s="138">
        <v>8.6</v>
      </c>
      <c r="H65" s="138">
        <v>7.8</v>
      </c>
      <c r="I65" s="138">
        <v>38.6</v>
      </c>
      <c r="J65" s="138">
        <v>243.8</v>
      </c>
      <c r="K65" s="136">
        <v>302</v>
      </c>
      <c r="L65" s="89"/>
    </row>
    <row r="66" spans="1:12" ht="15" x14ac:dyDescent="0.25">
      <c r="A66" s="23"/>
      <c r="B66" s="15"/>
      <c r="C66" s="11"/>
      <c r="D66" s="5" t="s">
        <v>21</v>
      </c>
      <c r="E66" s="130" t="s">
        <v>46</v>
      </c>
      <c r="F66" s="74">
        <v>50</v>
      </c>
      <c r="G66" s="50">
        <v>0.39</v>
      </c>
      <c r="H66" s="50">
        <v>1.1200000000000001</v>
      </c>
      <c r="I66" s="50">
        <v>3.05</v>
      </c>
      <c r="J66" s="50">
        <v>23.67</v>
      </c>
      <c r="K66" s="137">
        <v>334</v>
      </c>
      <c r="L66" s="41"/>
    </row>
    <row r="67" spans="1:12" ht="15" x14ac:dyDescent="0.25">
      <c r="A67" s="23"/>
      <c r="B67" s="15"/>
      <c r="C67" s="11"/>
      <c r="D67" s="7" t="s">
        <v>22</v>
      </c>
      <c r="E67" s="131" t="s">
        <v>53</v>
      </c>
      <c r="F67" s="98">
        <v>200</v>
      </c>
      <c r="G67" s="103">
        <v>0.2</v>
      </c>
      <c r="H67" s="103">
        <v>0.2</v>
      </c>
      <c r="I67" s="103">
        <v>22.3</v>
      </c>
      <c r="J67" s="103">
        <v>110</v>
      </c>
      <c r="K67" s="107">
        <v>340</v>
      </c>
      <c r="L67" s="41"/>
    </row>
    <row r="68" spans="1:12" ht="15" x14ac:dyDescent="0.25">
      <c r="A68" s="23"/>
      <c r="B68" s="15"/>
      <c r="C68" s="11"/>
      <c r="D68" s="7" t="s">
        <v>23</v>
      </c>
      <c r="E68" s="132" t="s">
        <v>42</v>
      </c>
      <c r="F68" s="100">
        <v>30</v>
      </c>
      <c r="G68" s="104">
        <v>2.25</v>
      </c>
      <c r="H68" s="104">
        <v>0.33</v>
      </c>
      <c r="I68" s="105">
        <v>3.38</v>
      </c>
      <c r="J68" s="104">
        <v>52.88</v>
      </c>
      <c r="K68" s="137"/>
      <c r="L68" s="41"/>
    </row>
    <row r="69" spans="1:12" ht="15" x14ac:dyDescent="0.25">
      <c r="A69" s="23"/>
      <c r="B69" s="15"/>
      <c r="C69" s="11"/>
      <c r="D69" s="7" t="s">
        <v>23</v>
      </c>
      <c r="E69" s="133" t="s">
        <v>43</v>
      </c>
      <c r="F69" s="102">
        <v>20</v>
      </c>
      <c r="G69" s="106">
        <v>0.82</v>
      </c>
      <c r="H69" s="106">
        <v>0.27</v>
      </c>
      <c r="I69" s="106">
        <v>3.46</v>
      </c>
      <c r="J69" s="106">
        <v>36</v>
      </c>
      <c r="K69" s="137"/>
      <c r="L69" s="41"/>
    </row>
    <row r="70" spans="1:12" ht="15" x14ac:dyDescent="0.25">
      <c r="A70" s="23"/>
      <c r="B70" s="15"/>
      <c r="C70" s="11"/>
      <c r="D70" s="7" t="s">
        <v>25</v>
      </c>
      <c r="E70" s="141" t="s">
        <v>69</v>
      </c>
      <c r="F70" s="98">
        <v>60</v>
      </c>
      <c r="G70" s="108">
        <v>2.1800000000000002</v>
      </c>
      <c r="H70" s="108">
        <v>6.3</v>
      </c>
      <c r="I70" s="108">
        <v>4.95</v>
      </c>
      <c r="J70" s="108">
        <v>85.5</v>
      </c>
      <c r="K70" s="125" t="s">
        <v>70</v>
      </c>
      <c r="L70" s="41"/>
    </row>
    <row r="71" spans="1:12" ht="15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SUM(F64:F71)</f>
        <v>610</v>
      </c>
      <c r="G72" s="19">
        <f t="shared" ref="G72" si="24">SUM(G64:G71)</f>
        <v>26.57</v>
      </c>
      <c r="H72" s="19">
        <f t="shared" ref="H72" si="25">SUM(H64:H71)</f>
        <v>33.419999999999995</v>
      </c>
      <c r="I72" s="19">
        <f t="shared" ref="I72" si="26">SUM(I64:I71)</f>
        <v>85.6</v>
      </c>
      <c r="J72" s="19">
        <f t="shared" ref="J72:L72" si="27">SUM(J64:J71)</f>
        <v>796.85</v>
      </c>
      <c r="K72" s="25"/>
      <c r="L72" s="19">
        <f t="shared" si="27"/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28">SUM(G73:G81)</f>
        <v>0</v>
      </c>
      <c r="H82" s="19">
        <f t="shared" ref="H82" si="29">SUM(H73:H81)</f>
        <v>0</v>
      </c>
      <c r="I82" s="19">
        <f t="shared" ref="I82" si="30">SUM(I73:I81)</f>
        <v>0</v>
      </c>
      <c r="J82" s="19">
        <f t="shared" ref="J82:L82" si="31">SUM(J73:J81)</f>
        <v>0</v>
      </c>
      <c r="K82" s="25"/>
      <c r="L82" s="19">
        <f t="shared" si="31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145" t="s">
        <v>4</v>
      </c>
      <c r="D83" s="146"/>
      <c r="E83" s="31"/>
      <c r="F83" s="32">
        <f>F72+F82</f>
        <v>610</v>
      </c>
      <c r="G83" s="32">
        <f t="shared" ref="G83" si="32">G72+G82</f>
        <v>26.57</v>
      </c>
      <c r="H83" s="32">
        <f t="shared" ref="H83" si="33">H72+H82</f>
        <v>33.419999999999995</v>
      </c>
      <c r="I83" s="32">
        <f t="shared" ref="I83" si="34">I72+I82</f>
        <v>85.6</v>
      </c>
      <c r="J83" s="32">
        <f t="shared" ref="J83:L83" si="35">J72+J82</f>
        <v>796.85</v>
      </c>
      <c r="K83" s="32"/>
      <c r="L83" s="32">
        <f t="shared" si="35"/>
        <v>0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21</v>
      </c>
      <c r="E84" s="109" t="s">
        <v>54</v>
      </c>
      <c r="F84" s="107">
        <v>100</v>
      </c>
      <c r="G84" s="103">
        <v>11.43</v>
      </c>
      <c r="H84" s="103">
        <v>15.75</v>
      </c>
      <c r="I84" s="103">
        <v>2.5099999999999998</v>
      </c>
      <c r="J84" s="103">
        <v>197</v>
      </c>
      <c r="K84" s="107">
        <v>261</v>
      </c>
      <c r="L84" s="39"/>
    </row>
    <row r="85" spans="1:12" ht="15" x14ac:dyDescent="0.25">
      <c r="A85" s="23"/>
      <c r="B85" s="15"/>
      <c r="C85" s="11"/>
      <c r="D85" s="5" t="s">
        <v>21</v>
      </c>
      <c r="E85" s="77" t="s">
        <v>45</v>
      </c>
      <c r="F85" s="91">
        <v>150</v>
      </c>
      <c r="G85" s="75">
        <v>5.52</v>
      </c>
      <c r="H85" s="75">
        <v>4.5199999999999996</v>
      </c>
      <c r="I85" s="75">
        <v>26.45</v>
      </c>
      <c r="J85" s="75">
        <v>168.45</v>
      </c>
      <c r="K85" s="77">
        <v>309</v>
      </c>
      <c r="L85" s="41"/>
    </row>
    <row r="86" spans="1:12" ht="15" x14ac:dyDescent="0.25">
      <c r="A86" s="23"/>
      <c r="B86" s="15"/>
      <c r="C86" s="11"/>
      <c r="D86" s="7" t="s">
        <v>22</v>
      </c>
      <c r="E86" s="79" t="s">
        <v>47</v>
      </c>
      <c r="F86" s="80">
        <v>200</v>
      </c>
      <c r="G86" s="85">
        <v>0.2</v>
      </c>
      <c r="H86" s="85">
        <v>0</v>
      </c>
      <c r="I86" s="85">
        <v>14</v>
      </c>
      <c r="J86" s="85">
        <v>77.33</v>
      </c>
      <c r="K86" s="80">
        <v>376</v>
      </c>
      <c r="L86" s="41"/>
    </row>
    <row r="87" spans="1:12" ht="15" x14ac:dyDescent="0.25">
      <c r="A87" s="23"/>
      <c r="B87" s="15"/>
      <c r="C87" s="11"/>
      <c r="D87" s="7" t="s">
        <v>23</v>
      </c>
      <c r="E87" s="99" t="s">
        <v>42</v>
      </c>
      <c r="F87" s="100">
        <v>30</v>
      </c>
      <c r="G87" s="104">
        <v>2.25</v>
      </c>
      <c r="H87" s="104">
        <v>0.33</v>
      </c>
      <c r="I87" s="105">
        <v>3.38</v>
      </c>
      <c r="J87" s="104">
        <v>52.88</v>
      </c>
      <c r="K87" s="42"/>
      <c r="L87" s="41"/>
    </row>
    <row r="88" spans="1:12" ht="15" x14ac:dyDescent="0.25">
      <c r="A88" s="23"/>
      <c r="B88" s="15"/>
      <c r="C88" s="11"/>
      <c r="D88" s="7" t="s">
        <v>23</v>
      </c>
      <c r="E88" s="101" t="s">
        <v>43</v>
      </c>
      <c r="F88" s="102">
        <v>20</v>
      </c>
      <c r="G88" s="106">
        <v>0.82</v>
      </c>
      <c r="H88" s="106">
        <v>0.27</v>
      </c>
      <c r="I88" s="106">
        <v>3.46</v>
      </c>
      <c r="J88" s="106">
        <v>36</v>
      </c>
      <c r="K88" s="42"/>
      <c r="L88" s="41"/>
    </row>
    <row r="89" spans="1:12" ht="15" x14ac:dyDescent="0.25">
      <c r="A89" s="23"/>
      <c r="B89" s="15"/>
      <c r="C89" s="11"/>
      <c r="D89" s="7" t="s">
        <v>25</v>
      </c>
      <c r="E89" s="107" t="s">
        <v>66</v>
      </c>
      <c r="F89" s="98">
        <v>60</v>
      </c>
      <c r="G89" s="108">
        <v>0.7</v>
      </c>
      <c r="H89" s="108">
        <v>2.5</v>
      </c>
      <c r="I89" s="108">
        <v>2</v>
      </c>
      <c r="J89" s="108">
        <v>44.52</v>
      </c>
      <c r="K89" s="128">
        <v>15</v>
      </c>
      <c r="L89" s="41"/>
    </row>
    <row r="90" spans="1:12" ht="15" x14ac:dyDescent="0.25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560</v>
      </c>
      <c r="G91" s="19">
        <f t="shared" ref="G91" si="36">SUM(G84:G90)</f>
        <v>20.919999999999998</v>
      </c>
      <c r="H91" s="19">
        <f t="shared" ref="H91" si="37">SUM(H84:H90)</f>
        <v>23.369999999999997</v>
      </c>
      <c r="I91" s="19">
        <f t="shared" ref="I91" si="38">SUM(I84:I90)</f>
        <v>51.800000000000004</v>
      </c>
      <c r="J91" s="19">
        <f t="shared" ref="J91:L91" si="39">SUM(J84:J90)</f>
        <v>576.17999999999995</v>
      </c>
      <c r="K91" s="25"/>
      <c r="L91" s="19">
        <f t="shared" si="39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26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27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28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29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30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31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0">SUM(G92:G100)</f>
        <v>0</v>
      </c>
      <c r="H101" s="19">
        <f t="shared" ref="H101" si="41">SUM(H92:H100)</f>
        <v>0</v>
      </c>
      <c r="I101" s="19">
        <f t="shared" ref="I101" si="42">SUM(I92:I100)</f>
        <v>0</v>
      </c>
      <c r="J101" s="19">
        <f t="shared" ref="J101:L101" si="43">SUM(J92:J100)</f>
        <v>0</v>
      </c>
      <c r="K101" s="25"/>
      <c r="L101" s="19">
        <f t="shared" si="43"/>
        <v>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145" t="s">
        <v>4</v>
      </c>
      <c r="D102" s="146"/>
      <c r="E102" s="31"/>
      <c r="F102" s="32">
        <f>F91+F101</f>
        <v>560</v>
      </c>
      <c r="G102" s="32">
        <f t="shared" ref="G102" si="44">G91+G101</f>
        <v>20.919999999999998</v>
      </c>
      <c r="H102" s="32">
        <f t="shared" ref="H102" si="45">H91+H101</f>
        <v>23.369999999999997</v>
      </c>
      <c r="I102" s="32">
        <f t="shared" ref="I102" si="46">I91+I101</f>
        <v>51.800000000000004</v>
      </c>
      <c r="J102" s="32">
        <f t="shared" ref="J102:L102" si="47">J91+J101</f>
        <v>576.17999999999995</v>
      </c>
      <c r="K102" s="32"/>
      <c r="L102" s="32">
        <f t="shared" si="47"/>
        <v>0</v>
      </c>
    </row>
    <row r="103" spans="1:12" ht="15.75" thickBot="1" x14ac:dyDescent="0.3">
      <c r="A103" s="20">
        <v>2</v>
      </c>
      <c r="B103" s="21">
        <v>1</v>
      </c>
      <c r="C103" s="22" t="s">
        <v>20</v>
      </c>
      <c r="D103" s="5" t="s">
        <v>21</v>
      </c>
      <c r="E103" s="51" t="s">
        <v>55</v>
      </c>
      <c r="F103" s="79">
        <v>90</v>
      </c>
      <c r="G103" s="114">
        <v>23</v>
      </c>
      <c r="H103" s="114">
        <v>29.2</v>
      </c>
      <c r="I103" s="114">
        <v>40.200000000000003</v>
      </c>
      <c r="J103" s="114">
        <v>519</v>
      </c>
      <c r="K103" s="80" t="s">
        <v>60</v>
      </c>
      <c r="L103" s="39"/>
    </row>
    <row r="104" spans="1:12" ht="15" x14ac:dyDescent="0.25">
      <c r="A104" s="23"/>
      <c r="B104" s="15"/>
      <c r="C104" s="11"/>
      <c r="D104" s="5" t="s">
        <v>21</v>
      </c>
      <c r="E104" s="40"/>
      <c r="F104" s="49">
        <v>170</v>
      </c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22</v>
      </c>
      <c r="E105" s="115" t="s">
        <v>56</v>
      </c>
      <c r="F105" s="59">
        <v>200</v>
      </c>
      <c r="G105" s="87">
        <v>4.9000000000000004</v>
      </c>
      <c r="H105" s="87">
        <v>5</v>
      </c>
      <c r="I105" s="87">
        <v>32.5</v>
      </c>
      <c r="J105" s="87">
        <v>190</v>
      </c>
      <c r="K105" s="88">
        <v>382</v>
      </c>
      <c r="L105" s="41"/>
    </row>
    <row r="106" spans="1:12" ht="15" x14ac:dyDescent="0.25">
      <c r="A106" s="23"/>
      <c r="B106" s="15"/>
      <c r="C106" s="11"/>
      <c r="D106" s="7" t="s">
        <v>23</v>
      </c>
      <c r="E106" s="62" t="s">
        <v>42</v>
      </c>
      <c r="F106" s="63">
        <v>30</v>
      </c>
      <c r="G106" s="116">
        <v>2.25</v>
      </c>
      <c r="H106" s="116">
        <v>0.33</v>
      </c>
      <c r="I106" s="116">
        <v>3.38</v>
      </c>
      <c r="J106" s="116">
        <v>52.88</v>
      </c>
      <c r="K106" s="42"/>
      <c r="L106" s="41"/>
    </row>
    <row r="107" spans="1:12" ht="15" x14ac:dyDescent="0.25">
      <c r="A107" s="23"/>
      <c r="B107" s="15"/>
      <c r="C107" s="11"/>
      <c r="D107" s="7" t="s">
        <v>23</v>
      </c>
      <c r="E107" s="64" t="s">
        <v>43</v>
      </c>
      <c r="F107" s="65">
        <v>20</v>
      </c>
      <c r="G107" s="68">
        <v>0.82</v>
      </c>
      <c r="H107" s="68">
        <v>0.27</v>
      </c>
      <c r="I107" s="69">
        <v>3.46</v>
      </c>
      <c r="J107" s="68">
        <v>36</v>
      </c>
      <c r="K107" s="42"/>
      <c r="L107" s="41"/>
    </row>
    <row r="108" spans="1:12" ht="15" x14ac:dyDescent="0.25">
      <c r="A108" s="23"/>
      <c r="B108" s="15"/>
      <c r="C108" s="11"/>
      <c r="D108" s="7" t="s">
        <v>25</v>
      </c>
      <c r="E108" s="77" t="s">
        <v>67</v>
      </c>
      <c r="F108" s="57">
        <v>60</v>
      </c>
      <c r="G108" s="75">
        <v>0.65</v>
      </c>
      <c r="H108" s="75">
        <v>0.11</v>
      </c>
      <c r="I108" s="75">
        <v>5.17</v>
      </c>
      <c r="J108" s="70">
        <v>24.24</v>
      </c>
      <c r="K108" s="56">
        <v>71</v>
      </c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570</v>
      </c>
      <c r="G110" s="19">
        <f t="shared" ref="G110:J110" si="48">SUM(G103:G109)</f>
        <v>31.619999999999997</v>
      </c>
      <c r="H110" s="19">
        <f t="shared" si="48"/>
        <v>34.910000000000004</v>
      </c>
      <c r="I110" s="19">
        <f t="shared" si="48"/>
        <v>84.71</v>
      </c>
      <c r="J110" s="19">
        <f t="shared" si="48"/>
        <v>822.12</v>
      </c>
      <c r="K110" s="25"/>
      <c r="L110" s="19">
        <f t="shared" ref="L110" si="49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30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31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0">SUM(G111:G119)</f>
        <v>0</v>
      </c>
      <c r="H120" s="19">
        <f t="shared" si="50"/>
        <v>0</v>
      </c>
      <c r="I120" s="19">
        <f t="shared" si="50"/>
        <v>0</v>
      </c>
      <c r="J120" s="19">
        <f t="shared" si="50"/>
        <v>0</v>
      </c>
      <c r="K120" s="25"/>
      <c r="L120" s="19">
        <f t="shared" ref="L120" si="51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145" t="s">
        <v>4</v>
      </c>
      <c r="D121" s="146"/>
      <c r="E121" s="31"/>
      <c r="F121" s="32">
        <f>F110+F120</f>
        <v>570</v>
      </c>
      <c r="G121" s="32">
        <f t="shared" ref="G121" si="52">G110+G120</f>
        <v>31.619999999999997</v>
      </c>
      <c r="H121" s="32">
        <f t="shared" ref="H121" si="53">H110+H120</f>
        <v>34.910000000000004</v>
      </c>
      <c r="I121" s="32">
        <f t="shared" ref="I121" si="54">I110+I120</f>
        <v>84.71</v>
      </c>
      <c r="J121" s="32">
        <f t="shared" ref="J121:L121" si="55">J110+J120</f>
        <v>822.12</v>
      </c>
      <c r="K121" s="32"/>
      <c r="L121" s="32">
        <f t="shared" si="55"/>
        <v>0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21</v>
      </c>
      <c r="E122" s="90" t="s">
        <v>48</v>
      </c>
      <c r="F122" s="78">
        <v>100</v>
      </c>
      <c r="G122" s="75">
        <v>12.13</v>
      </c>
      <c r="H122" s="75">
        <v>17.399999999999999</v>
      </c>
      <c r="I122" s="75">
        <v>9.86</v>
      </c>
      <c r="J122" s="75">
        <v>245</v>
      </c>
      <c r="K122" s="77">
        <v>307</v>
      </c>
      <c r="L122" s="39"/>
    </row>
    <row r="123" spans="1:12" ht="12.75" customHeight="1" x14ac:dyDescent="0.25">
      <c r="A123" s="14"/>
      <c r="B123" s="15"/>
      <c r="C123" s="11"/>
      <c r="D123" s="5" t="s">
        <v>21</v>
      </c>
      <c r="E123" s="40" t="s">
        <v>72</v>
      </c>
      <c r="F123" s="153">
        <v>180</v>
      </c>
      <c r="G123" s="152">
        <v>3.9</v>
      </c>
      <c r="H123" s="152">
        <v>4.9000000000000004</v>
      </c>
      <c r="I123" s="152">
        <v>17</v>
      </c>
      <c r="J123" s="152">
        <v>127</v>
      </c>
      <c r="K123" s="151" t="s">
        <v>76</v>
      </c>
      <c r="L123" s="41"/>
    </row>
    <row r="124" spans="1:12" ht="15" x14ac:dyDescent="0.25">
      <c r="A124" s="14"/>
      <c r="B124" s="15"/>
      <c r="C124" s="11"/>
      <c r="D124" s="7" t="s">
        <v>22</v>
      </c>
      <c r="E124" s="79" t="s">
        <v>47</v>
      </c>
      <c r="F124" s="80">
        <v>200</v>
      </c>
      <c r="G124" s="85">
        <v>0.2</v>
      </c>
      <c r="H124" s="85">
        <v>0</v>
      </c>
      <c r="I124" s="85">
        <v>14</v>
      </c>
      <c r="J124" s="85">
        <v>77.33</v>
      </c>
      <c r="K124" s="80">
        <v>376</v>
      </c>
      <c r="L124" s="41"/>
    </row>
    <row r="125" spans="1:12" ht="15" x14ac:dyDescent="0.25">
      <c r="A125" s="14"/>
      <c r="B125" s="15"/>
      <c r="C125" s="11"/>
      <c r="D125" s="7" t="s">
        <v>23</v>
      </c>
      <c r="E125" s="99" t="s">
        <v>42</v>
      </c>
      <c r="F125" s="100">
        <v>30</v>
      </c>
      <c r="G125" s="104">
        <v>2.25</v>
      </c>
      <c r="H125" s="104">
        <v>0.33</v>
      </c>
      <c r="I125" s="105">
        <v>3.38</v>
      </c>
      <c r="J125" s="104">
        <v>52.88</v>
      </c>
      <c r="K125" s="42"/>
      <c r="L125" s="41"/>
    </row>
    <row r="126" spans="1:12" ht="15" x14ac:dyDescent="0.25">
      <c r="A126" s="14"/>
      <c r="B126" s="15"/>
      <c r="C126" s="11"/>
      <c r="D126" s="7" t="s">
        <v>23</v>
      </c>
      <c r="E126" s="101" t="s">
        <v>43</v>
      </c>
      <c r="F126" s="102">
        <v>20</v>
      </c>
      <c r="G126" s="106">
        <v>0.82</v>
      </c>
      <c r="H126" s="106">
        <v>0.27</v>
      </c>
      <c r="I126" s="106">
        <v>3.46</v>
      </c>
      <c r="J126" s="106">
        <v>36</v>
      </c>
      <c r="K126" s="42"/>
      <c r="L126" s="41"/>
    </row>
    <row r="127" spans="1:12" ht="15" x14ac:dyDescent="0.25">
      <c r="A127" s="14"/>
      <c r="B127" s="15"/>
      <c r="C127" s="11"/>
      <c r="D127" s="7" t="s">
        <v>25</v>
      </c>
      <c r="E127" s="134" t="s">
        <v>64</v>
      </c>
      <c r="F127" s="98">
        <v>60</v>
      </c>
      <c r="G127" s="108">
        <v>5.0999999999999996</v>
      </c>
      <c r="H127" s="108">
        <v>4.5999999999999996</v>
      </c>
      <c r="I127" s="108">
        <v>0.3</v>
      </c>
      <c r="J127" s="108">
        <v>63</v>
      </c>
      <c r="K127" s="125">
        <v>424</v>
      </c>
      <c r="L127" s="41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590</v>
      </c>
      <c r="G129" s="19">
        <f t="shared" ref="G129:J129" si="56">SUM(G122:G128)</f>
        <v>24.4</v>
      </c>
      <c r="H129" s="19">
        <f t="shared" si="56"/>
        <v>27.499999999999993</v>
      </c>
      <c r="I129" s="19">
        <f t="shared" si="56"/>
        <v>48</v>
      </c>
      <c r="J129" s="19">
        <f t="shared" si="56"/>
        <v>601.21</v>
      </c>
      <c r="K129" s="25"/>
      <c r="L129" s="19">
        <f t="shared" ref="L129" si="57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26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27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28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29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30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31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58">SUM(G130:G138)</f>
        <v>0</v>
      </c>
      <c r="H139" s="19">
        <f t="shared" si="58"/>
        <v>0</v>
      </c>
      <c r="I139" s="19">
        <f t="shared" si="58"/>
        <v>0</v>
      </c>
      <c r="J139" s="19">
        <f t="shared" si="58"/>
        <v>0</v>
      </c>
      <c r="K139" s="25"/>
      <c r="L139" s="19">
        <f t="shared" ref="L139" si="59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145" t="s">
        <v>4</v>
      </c>
      <c r="D140" s="146"/>
      <c r="E140" s="31"/>
      <c r="F140" s="32">
        <f>F129+F139</f>
        <v>590</v>
      </c>
      <c r="G140" s="32">
        <f t="shared" ref="G140" si="60">G129+G139</f>
        <v>24.4</v>
      </c>
      <c r="H140" s="32">
        <f t="shared" ref="H140" si="61">H129+H139</f>
        <v>27.499999999999993</v>
      </c>
      <c r="I140" s="32">
        <f t="shared" ref="I140" si="62">I129+I139</f>
        <v>48</v>
      </c>
      <c r="J140" s="32">
        <f t="shared" ref="J140:L140" si="63">J129+J139</f>
        <v>601.21</v>
      </c>
      <c r="K140" s="32"/>
      <c r="L140" s="32">
        <f t="shared" si="63"/>
        <v>0</v>
      </c>
    </row>
    <row r="141" spans="1:12" ht="15" x14ac:dyDescent="0.25">
      <c r="A141" s="23"/>
      <c r="B141" s="15"/>
      <c r="C141" s="11"/>
      <c r="D141" s="5" t="s">
        <v>21</v>
      </c>
      <c r="E141" s="77" t="s">
        <v>77</v>
      </c>
      <c r="F141" s="91" t="s">
        <v>78</v>
      </c>
      <c r="G141" s="75">
        <v>11.1</v>
      </c>
      <c r="H141" s="75">
        <v>12.8</v>
      </c>
      <c r="I141" s="75">
        <v>32.200000000000003</v>
      </c>
      <c r="J141" s="75">
        <v>293</v>
      </c>
      <c r="K141" s="77" t="s">
        <v>79</v>
      </c>
      <c r="L141" s="41"/>
    </row>
    <row r="142" spans="1:12" ht="15" x14ac:dyDescent="0.25">
      <c r="A142" s="23"/>
      <c r="B142" s="15"/>
      <c r="C142" s="11"/>
      <c r="D142" s="7" t="s">
        <v>22</v>
      </c>
      <c r="E142" s="107" t="s">
        <v>49</v>
      </c>
      <c r="F142" s="98">
        <v>200</v>
      </c>
      <c r="G142" s="103">
        <v>0.04</v>
      </c>
      <c r="H142" s="103">
        <v>0</v>
      </c>
      <c r="I142" s="103">
        <v>24.76</v>
      </c>
      <c r="J142" s="103">
        <v>94.2</v>
      </c>
      <c r="K142" s="107">
        <v>349</v>
      </c>
      <c r="L142" s="41"/>
    </row>
    <row r="143" spans="1:12" ht="15.75" customHeight="1" x14ac:dyDescent="0.25">
      <c r="A143" s="23"/>
      <c r="B143" s="15"/>
      <c r="C143" s="11"/>
      <c r="D143" s="7" t="s">
        <v>23</v>
      </c>
      <c r="E143" s="99" t="s">
        <v>42</v>
      </c>
      <c r="F143" s="100">
        <v>30</v>
      </c>
      <c r="G143" s="104">
        <v>2.25</v>
      </c>
      <c r="H143" s="104">
        <v>0.33</v>
      </c>
      <c r="I143" s="105">
        <v>3.38</v>
      </c>
      <c r="J143" s="104">
        <v>52.88</v>
      </c>
      <c r="K143" s="42"/>
      <c r="L143" s="41"/>
    </row>
    <row r="144" spans="1:12" ht="15" x14ac:dyDescent="0.25">
      <c r="A144" s="23"/>
      <c r="B144" s="15"/>
      <c r="C144" s="11"/>
      <c r="D144" s="7" t="s">
        <v>23</v>
      </c>
      <c r="E144" s="101" t="s">
        <v>43</v>
      </c>
      <c r="F144" s="102">
        <v>20</v>
      </c>
      <c r="G144" s="106">
        <v>0.82</v>
      </c>
      <c r="H144" s="106">
        <v>0.27</v>
      </c>
      <c r="I144" s="106">
        <v>3.46</v>
      </c>
      <c r="J144" s="106">
        <v>36</v>
      </c>
      <c r="K144" s="42"/>
      <c r="L144" s="41"/>
    </row>
    <row r="145" spans="1:12" ht="15" x14ac:dyDescent="0.25">
      <c r="A145" s="23"/>
      <c r="B145" s="15"/>
      <c r="C145" s="11"/>
      <c r="D145" s="7" t="s">
        <v>25</v>
      </c>
      <c r="E145" s="79" t="s">
        <v>68</v>
      </c>
      <c r="F145" s="59">
        <v>60</v>
      </c>
      <c r="G145" s="87">
        <v>0.85</v>
      </c>
      <c r="H145" s="87">
        <v>3.05</v>
      </c>
      <c r="I145" s="87">
        <v>5.41</v>
      </c>
      <c r="J145" s="87">
        <v>52.44</v>
      </c>
      <c r="K145" s="139">
        <v>45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32</v>
      </c>
      <c r="E147" s="9"/>
      <c r="F147" s="19">
        <v>490</v>
      </c>
      <c r="G147" s="19">
        <f>SUM(G141:G146)</f>
        <v>15.059999999999999</v>
      </c>
      <c r="H147" s="19">
        <f>SUM(H141:H146)</f>
        <v>16.45</v>
      </c>
      <c r="I147" s="19">
        <f>SUM(I141:I146)</f>
        <v>69.210000000000008</v>
      </c>
      <c r="J147" s="19">
        <f>SUM(J141:J146)</f>
        <v>528.52</v>
      </c>
      <c r="K147" s="25"/>
      <c r="L147" s="19">
        <f>SUM(L141:L146)</f>
        <v>0</v>
      </c>
    </row>
    <row r="148" spans="1:12" ht="15" x14ac:dyDescent="0.25">
      <c r="A148" s="26" t="e">
        <f>#REF!</f>
        <v>#REF!</v>
      </c>
      <c r="B148" s="13" t="e">
        <f>#REF!</f>
        <v>#REF!</v>
      </c>
      <c r="C148" s="10" t="s">
        <v>24</v>
      </c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25"/>
      <c r="L157" s="19">
        <f t="shared" ref="L157" si="65">SUM(L148:L156)</f>
        <v>0</v>
      </c>
    </row>
    <row r="158" spans="1:12" ht="15.75" thickBot="1" x14ac:dyDescent="0.25">
      <c r="A158" s="29" t="e">
        <f>#REF!</f>
        <v>#REF!</v>
      </c>
      <c r="B158" s="30" t="e">
        <f>#REF!</f>
        <v>#REF!</v>
      </c>
      <c r="C158" s="145" t="s">
        <v>4</v>
      </c>
      <c r="D158" s="146"/>
      <c r="E158" s="31"/>
      <c r="F158" s="32">
        <f>F147+F157</f>
        <v>490</v>
      </c>
      <c r="G158" s="32">
        <f t="shared" ref="G158" si="66">G147+G157</f>
        <v>15.059999999999999</v>
      </c>
      <c r="H158" s="32">
        <f t="shared" ref="H158" si="67">H147+H157</f>
        <v>16.45</v>
      </c>
      <c r="I158" s="32">
        <f t="shared" ref="I158" si="68">I147+I157</f>
        <v>69.210000000000008</v>
      </c>
      <c r="J158" s="32">
        <f t="shared" ref="J158:L158" si="69">J147+J157</f>
        <v>528.52</v>
      </c>
      <c r="K158" s="32"/>
      <c r="L158" s="32">
        <f t="shared" si="69"/>
        <v>0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124" t="s">
        <v>48</v>
      </c>
      <c r="F159" s="119">
        <v>100</v>
      </c>
      <c r="G159" s="103">
        <v>12.13</v>
      </c>
      <c r="H159" s="103">
        <v>17.399999999999999</v>
      </c>
      <c r="I159" s="103">
        <v>9.86</v>
      </c>
      <c r="J159" s="103">
        <v>245</v>
      </c>
      <c r="K159" s="120">
        <v>307</v>
      </c>
      <c r="L159" s="39"/>
    </row>
    <row r="160" spans="1:12" ht="15.75" thickBot="1" x14ac:dyDescent="0.3">
      <c r="A160" s="23"/>
      <c r="B160" s="15"/>
      <c r="C160" s="11"/>
      <c r="D160" s="5" t="s">
        <v>21</v>
      </c>
      <c r="E160" s="124" t="s">
        <v>52</v>
      </c>
      <c r="F160" s="119">
        <v>150</v>
      </c>
      <c r="G160" s="122">
        <v>8.6</v>
      </c>
      <c r="H160" s="122">
        <v>7.8</v>
      </c>
      <c r="I160" s="122">
        <v>38.6</v>
      </c>
      <c r="J160" s="122">
        <v>243.8</v>
      </c>
      <c r="K160" s="121">
        <v>302</v>
      </c>
      <c r="L160" s="89"/>
    </row>
    <row r="161" spans="1:12" ht="15" x14ac:dyDescent="0.25">
      <c r="A161" s="23"/>
      <c r="B161" s="15"/>
      <c r="C161" s="11"/>
      <c r="D161" s="5" t="s">
        <v>21</v>
      </c>
      <c r="E161" s="73" t="s">
        <v>46</v>
      </c>
      <c r="F161" s="74">
        <v>50</v>
      </c>
      <c r="G161" s="75">
        <v>0.39</v>
      </c>
      <c r="H161" s="75">
        <v>1.1200000000000001</v>
      </c>
      <c r="I161" s="75">
        <v>3.05</v>
      </c>
      <c r="J161" s="75">
        <v>23.67</v>
      </c>
      <c r="K161" s="78">
        <v>334</v>
      </c>
      <c r="L161" s="41"/>
    </row>
    <row r="162" spans="1:12" ht="15" x14ac:dyDescent="0.25">
      <c r="A162" s="23"/>
      <c r="B162" s="15"/>
      <c r="C162" s="11"/>
      <c r="D162" s="7" t="s">
        <v>22</v>
      </c>
      <c r="E162" s="115" t="s">
        <v>53</v>
      </c>
      <c r="F162" s="59">
        <v>200</v>
      </c>
      <c r="G162" s="114">
        <v>0.2</v>
      </c>
      <c r="H162" s="114">
        <v>0.2</v>
      </c>
      <c r="I162" s="114">
        <v>22.3</v>
      </c>
      <c r="J162" s="114">
        <v>110</v>
      </c>
      <c r="K162" s="79">
        <v>340</v>
      </c>
      <c r="L162" s="41"/>
    </row>
    <row r="163" spans="1:12" ht="15" x14ac:dyDescent="0.25">
      <c r="A163" s="23"/>
      <c r="B163" s="15"/>
      <c r="C163" s="11"/>
      <c r="D163" s="7" t="s">
        <v>23</v>
      </c>
      <c r="E163" s="99" t="s">
        <v>42</v>
      </c>
      <c r="F163" s="100">
        <v>30</v>
      </c>
      <c r="G163" s="104">
        <v>2.25</v>
      </c>
      <c r="H163" s="104">
        <v>0.33</v>
      </c>
      <c r="I163" s="105">
        <v>3.38</v>
      </c>
      <c r="J163" s="104">
        <v>52.88</v>
      </c>
      <c r="K163" s="42"/>
      <c r="L163" s="41"/>
    </row>
    <row r="164" spans="1:12" ht="15" x14ac:dyDescent="0.25">
      <c r="A164" s="23"/>
      <c r="B164" s="15"/>
      <c r="C164" s="11"/>
      <c r="D164" s="7" t="s">
        <v>23</v>
      </c>
      <c r="E164" s="101" t="s">
        <v>43</v>
      </c>
      <c r="F164" s="102">
        <v>20</v>
      </c>
      <c r="G164" s="106">
        <v>0.82</v>
      </c>
      <c r="H164" s="106">
        <v>0.27</v>
      </c>
      <c r="I164" s="106">
        <v>3.46</v>
      </c>
      <c r="J164" s="106">
        <v>36</v>
      </c>
      <c r="K164" s="42"/>
      <c r="L164" s="41"/>
    </row>
    <row r="165" spans="1:12" ht="15" x14ac:dyDescent="0.25">
      <c r="A165" s="23"/>
      <c r="B165" s="15"/>
      <c r="C165" s="11"/>
      <c r="D165" s="7" t="s">
        <v>25</v>
      </c>
      <c r="E165" s="96" t="s">
        <v>59</v>
      </c>
      <c r="F165" s="123">
        <v>60</v>
      </c>
      <c r="G165" s="97">
        <v>0.86</v>
      </c>
      <c r="H165" s="97">
        <v>3.65</v>
      </c>
      <c r="I165" s="97">
        <v>0.5</v>
      </c>
      <c r="J165" s="49">
        <v>56.34</v>
      </c>
      <c r="K165" s="125">
        <v>52</v>
      </c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9"/>
      <c r="H166" s="49"/>
      <c r="I166" s="49"/>
      <c r="J166" s="49"/>
      <c r="K166" s="42"/>
      <c r="L166" s="41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SUM(F159:F166)</f>
        <v>610</v>
      </c>
      <c r="G167" s="126">
        <f t="shared" ref="G167:J167" si="70">SUM(G159:G166)</f>
        <v>25.25</v>
      </c>
      <c r="H167" s="126">
        <f t="shared" si="70"/>
        <v>30.769999999999996</v>
      </c>
      <c r="I167" s="126">
        <f t="shared" si="70"/>
        <v>81.149999999999991</v>
      </c>
      <c r="J167" s="126">
        <f t="shared" si="70"/>
        <v>767.69</v>
      </c>
      <c r="K167" s="25"/>
      <c r="L167" s="19">
        <f t="shared" ref="L167" si="71">SUM(L159:L166)</f>
        <v>0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24</v>
      </c>
      <c r="D168" s="7" t="s">
        <v>25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27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28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29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30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31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.75" thickBot="1" x14ac:dyDescent="0.25">
      <c r="A178" s="29">
        <f>A159</f>
        <v>2</v>
      </c>
      <c r="B178" s="30">
        <f>B159</f>
        <v>4</v>
      </c>
      <c r="C178" s="145" t="s">
        <v>4</v>
      </c>
      <c r="D178" s="146"/>
      <c r="E178" s="31"/>
      <c r="F178" s="32">
        <f>F167+F177</f>
        <v>610</v>
      </c>
      <c r="G178" s="32">
        <f t="shared" ref="G178" si="74">G167+G177</f>
        <v>25.25</v>
      </c>
      <c r="H178" s="32">
        <f t="shared" ref="H178" si="75">H167+H177</f>
        <v>30.769999999999996</v>
      </c>
      <c r="I178" s="32">
        <f t="shared" ref="I178" si="76">I167+I177</f>
        <v>81.149999999999991</v>
      </c>
      <c r="J178" s="32">
        <f t="shared" ref="J178:L178" si="77">J167+J177</f>
        <v>767.69</v>
      </c>
      <c r="K178" s="32"/>
      <c r="L178" s="32">
        <f t="shared" si="77"/>
        <v>0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1" t="s">
        <v>61</v>
      </c>
      <c r="F179" s="52" t="s">
        <v>62</v>
      </c>
      <c r="G179" s="114">
        <v>18.3</v>
      </c>
      <c r="H179" s="114">
        <v>10.210000000000001</v>
      </c>
      <c r="I179" s="114">
        <v>8.49</v>
      </c>
      <c r="J179" s="114">
        <v>195</v>
      </c>
      <c r="K179" s="79">
        <v>229</v>
      </c>
      <c r="L179" s="39"/>
    </row>
    <row r="180" spans="1:12" ht="15" x14ac:dyDescent="0.25">
      <c r="A180" s="23"/>
      <c r="B180" s="15"/>
      <c r="C180" s="11"/>
      <c r="D180" s="5" t="s">
        <v>21</v>
      </c>
      <c r="E180" s="115" t="s">
        <v>63</v>
      </c>
      <c r="F180" s="59">
        <v>150</v>
      </c>
      <c r="G180" s="127">
        <v>3.06</v>
      </c>
      <c r="H180" s="127">
        <v>4.8</v>
      </c>
      <c r="I180" s="127">
        <v>20.45</v>
      </c>
      <c r="J180" s="127">
        <v>137.25</v>
      </c>
      <c r="K180" s="110">
        <v>321</v>
      </c>
      <c r="L180" s="41"/>
    </row>
    <row r="181" spans="1:12" ht="15" x14ac:dyDescent="0.25">
      <c r="A181" s="23"/>
      <c r="B181" s="15"/>
      <c r="C181" s="11"/>
      <c r="D181" s="7" t="s">
        <v>22</v>
      </c>
      <c r="E181" s="79" t="s">
        <v>47</v>
      </c>
      <c r="F181" s="80">
        <v>200</v>
      </c>
      <c r="G181" s="85">
        <v>0.2</v>
      </c>
      <c r="H181" s="85">
        <v>0</v>
      </c>
      <c r="I181" s="85">
        <v>14</v>
      </c>
      <c r="J181" s="85">
        <v>77.33</v>
      </c>
      <c r="K181" s="80">
        <v>376</v>
      </c>
      <c r="L181" s="41"/>
    </row>
    <row r="182" spans="1:12" ht="15" x14ac:dyDescent="0.25">
      <c r="A182" s="23"/>
      <c r="B182" s="15"/>
      <c r="C182" s="11"/>
      <c r="D182" s="7" t="s">
        <v>23</v>
      </c>
      <c r="E182" s="62" t="s">
        <v>42</v>
      </c>
      <c r="F182" s="63">
        <v>30</v>
      </c>
      <c r="G182" s="66">
        <v>2.25</v>
      </c>
      <c r="H182" s="66">
        <v>0.33</v>
      </c>
      <c r="I182" s="67">
        <v>3.38</v>
      </c>
      <c r="J182" s="66">
        <v>52.88</v>
      </c>
      <c r="K182" s="42"/>
      <c r="L182" s="41"/>
    </row>
    <row r="183" spans="1:12" ht="15" x14ac:dyDescent="0.25">
      <c r="A183" s="23"/>
      <c r="B183" s="15"/>
      <c r="C183" s="11"/>
      <c r="D183" s="7" t="s">
        <v>23</v>
      </c>
      <c r="E183" s="142" t="s">
        <v>43</v>
      </c>
      <c r="F183" s="65">
        <v>20</v>
      </c>
      <c r="G183" s="68">
        <v>0.82</v>
      </c>
      <c r="H183" s="68">
        <v>0.27</v>
      </c>
      <c r="I183" s="69">
        <v>3.46</v>
      </c>
      <c r="J183" s="68">
        <v>36</v>
      </c>
      <c r="K183" s="42"/>
      <c r="L183" s="41"/>
    </row>
    <row r="184" spans="1:12" ht="15" x14ac:dyDescent="0.25">
      <c r="A184" s="23"/>
      <c r="B184" s="15"/>
      <c r="C184" s="11"/>
      <c r="D184" s="7" t="s">
        <v>25</v>
      </c>
      <c r="E184" s="79" t="s">
        <v>71</v>
      </c>
      <c r="F184" s="98">
        <v>60</v>
      </c>
      <c r="G184" s="111">
        <v>0.48</v>
      </c>
      <c r="H184" s="112">
        <v>0.06</v>
      </c>
      <c r="I184" s="112">
        <v>1.5</v>
      </c>
      <c r="J184" s="108">
        <v>8.4600000000000009</v>
      </c>
      <c r="K184" s="113" t="s">
        <v>65</v>
      </c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v>610</v>
      </c>
      <c r="G186" s="19">
        <f t="shared" ref="G186:J186" si="78">SUM(G179:G185)</f>
        <v>25.11</v>
      </c>
      <c r="H186" s="19">
        <f t="shared" si="78"/>
        <v>15.670000000000002</v>
      </c>
      <c r="I186" s="19">
        <f t="shared" si="78"/>
        <v>51.28</v>
      </c>
      <c r="J186" s="19">
        <f t="shared" si="78"/>
        <v>506.91999999999996</v>
      </c>
      <c r="K186" s="25"/>
      <c r="L186" s="19">
        <f t="shared" ref="L186" si="79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26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27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28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29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30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31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145" t="s">
        <v>4</v>
      </c>
      <c r="D197" s="146"/>
      <c r="E197" s="31"/>
      <c r="F197" s="32">
        <f>F186+F196</f>
        <v>610</v>
      </c>
      <c r="G197" s="32">
        <f t="shared" ref="G197" si="82">G186+G196</f>
        <v>25.11</v>
      </c>
      <c r="H197" s="32">
        <f t="shared" ref="H197" si="83">H186+H196</f>
        <v>15.670000000000002</v>
      </c>
      <c r="I197" s="32">
        <f t="shared" ref="I197" si="84">I186+I196</f>
        <v>51.28</v>
      </c>
      <c r="J197" s="32">
        <f t="shared" ref="J197:L197" si="85">J186+J196</f>
        <v>506.91999999999996</v>
      </c>
      <c r="K197" s="32"/>
      <c r="L197" s="32">
        <f t="shared" si="85"/>
        <v>0</v>
      </c>
    </row>
    <row r="198" spans="1:12" x14ac:dyDescent="0.2">
      <c r="A198" s="27"/>
      <c r="B198" s="28"/>
      <c r="C198" s="147" t="s">
        <v>5</v>
      </c>
      <c r="D198" s="147"/>
      <c r="E198" s="147"/>
      <c r="F198" s="34">
        <f>(F24+F44+F63+F83+F102+F121+F140+F158+F178+F197)/(IF(F24=0,0,1)+IF(F44=0,0,1)+IF(F63=0,0,1)+IF(F83=0,0,1)+IF(F102=0,0,1)+IF(F121=0,0,1)+IF(F140=0,0,1)+IF(F158=0,0,1)+IF(F178=0,0,1)+IF(F197=0,0,1))</f>
        <v>574.5</v>
      </c>
      <c r="G198" s="34">
        <f>(G24+G44+G63+G83+G102+G121+G140+G158+G178+G197)/(IF(G24=0,0,1)+IF(G44=0,0,1)+IF(G63=0,0,1)+IF(G83=0,0,1)+IF(G102=0,0,1)+IF(G121=0,0,1)+IF(G140=0,0,1)+IF(G158=0,0,1)+IF(G178=0,0,1)+IF(G197=0,0,1))</f>
        <v>23.324000000000002</v>
      </c>
      <c r="H198" s="34">
        <f>(H24+H44+H63+H83+H102+H121+H140+H158+H178+H197)/(IF(H24=0,0,1)+IF(H44=0,0,1)+IF(H63=0,0,1)+IF(H83=0,0,1)+IF(H102=0,0,1)+IF(H121=0,0,1)+IF(H140=0,0,1)+IF(H158=0,0,1)+IF(H178=0,0,1)+IF(H197=0,0,1))</f>
        <v>25.436</v>
      </c>
      <c r="I198" s="34">
        <f>(I24+I44+I63+I83+I102+I121+I140+I158+I178+I197)/(IF(I24=0,0,1)+IF(I44=0,0,1)+IF(I63=0,0,1)+IF(I83=0,0,1)+IF(I102=0,0,1)+IF(I121=0,0,1)+IF(I140=0,0,1)+IF(I158=0,0,1)+IF(I178=0,0,1)+IF(I197=0,0,1))</f>
        <v>66.899000000000001</v>
      </c>
      <c r="J198" s="34">
        <f>(J24+J44+J63+J83+J102+J121+J140+J158+J178+J197)/(IF(J24=0,0,1)+IF(J44=0,0,1)+IF(J63=0,0,1)+IF(J83=0,0,1)+IF(J102=0,0,1)+IF(J121=0,0,1)+IF(J140=0,0,1)+IF(J158=0,0,1)+IF(J178=0,0,1)+IF(J197=0,0,1))</f>
        <v>644.20799999999997</v>
      </c>
      <c r="K198" s="34"/>
      <c r="L198" s="34" t="e">
        <f>(L24+L44+L63+L83+L102+L121+L140+L158+L178+L197)/(IF(L24=0,0,1)+IF(L44=0,0,1)+IF(L63=0,0,1)+IF(L83=0,0,1)+IF(L102=0,0,1)+IF(L121=0,0,1)+IF(L140=0,0,1)+IF(L158=0,0,1)+IF(L178=0,0,1)+IF(L197=0,0,1))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4:D24"/>
    <mergeCell ref="C198:E198"/>
    <mergeCell ref="C197:D197"/>
    <mergeCell ref="C121:D121"/>
    <mergeCell ref="C140:D140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dcterms:created xsi:type="dcterms:W3CDTF">2022-05-16T14:23:56Z</dcterms:created>
  <dcterms:modified xsi:type="dcterms:W3CDTF">2024-11-03T12:05:14Z</dcterms:modified>
</cp:coreProperties>
</file>